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8_{6C4E0AD6-3E13-43E6-92F3-AA5FB0A8B8D9}" xr6:coauthVersionLast="47" xr6:coauthVersionMax="47" xr10:uidLastSave="{00000000-0000-0000-0000-000000000000}"/>
  <bookViews>
    <workbookView xWindow="-120" yWindow="-120" windowWidth="29040" windowHeight="15720" xr2:uid="{718BF01D-6917-4891-8F36-E71E5F71BC9E}"/>
  </bookViews>
  <sheets>
    <sheet name="F4_BP" sheetId="1" r:id="rId1"/>
  </sheets>
  <calcPr calcId="191029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D75" i="1"/>
  <c r="D74" i="1"/>
  <c r="D82" i="1"/>
  <c r="D84" i="1"/>
  <c r="E75" i="1"/>
  <c r="E74" i="1"/>
  <c r="C76" i="1"/>
  <c r="C75" i="1"/>
  <c r="C74" i="1"/>
  <c r="C82" i="1"/>
  <c r="C84" i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D64" i="1"/>
  <c r="D66" i="1"/>
  <c r="E56" i="1"/>
  <c r="C56" i="1"/>
  <c r="D54" i="1"/>
  <c r="E54" i="1"/>
  <c r="C54" i="1"/>
  <c r="C64" i="1"/>
  <c r="C66" i="1"/>
  <c r="D44" i="1"/>
  <c r="E44" i="1"/>
  <c r="C44" i="1"/>
  <c r="D41" i="1"/>
  <c r="D48" i="1"/>
  <c r="D12" i="1"/>
  <c r="D9" i="1"/>
  <c r="D22" i="1"/>
  <c r="D24" i="1"/>
  <c r="D26" i="1"/>
  <c r="E41" i="1"/>
  <c r="E48" i="1"/>
  <c r="E12" i="1"/>
  <c r="E9" i="1"/>
  <c r="E22" i="1"/>
  <c r="E24" i="1"/>
  <c r="E26" i="1"/>
  <c r="E35" i="1"/>
  <c r="C41" i="1"/>
  <c r="D31" i="1"/>
  <c r="E31" i="1"/>
  <c r="C31" i="1"/>
  <c r="E18" i="1"/>
  <c r="D18" i="1"/>
  <c r="D14" i="1"/>
  <c r="E14" i="1"/>
  <c r="C14" i="1"/>
  <c r="E64" i="1"/>
  <c r="E66" i="1"/>
  <c r="D35" i="1"/>
  <c r="E82" i="1"/>
  <c r="E84" i="1"/>
  <c r="C48" i="1"/>
  <c r="C12" i="1"/>
  <c r="C9" i="1"/>
  <c r="C22" i="1"/>
  <c r="C24" i="1"/>
  <c r="C26" i="1"/>
  <c r="C35" i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<sst xmlns="http://schemas.openxmlformats.org/spreadsheetml/2006/main" count="74" uniqueCount="50">
  <si>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</si>
  <si>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</si>
  <si>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</si>
  <si>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</si>
  <si>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</si>
  <si>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</si>
  <si>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</si>
  <si>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</si>
  <si>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</si>
  <si>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</si>
  <si>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</si>
  <si>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</si>
  <si>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</si>
  <si>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</si>
  <si>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</si>
  <si>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</si>
  <si>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</si>
  <si>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</si>
  <si>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</si>
  <si>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</si>
  <si>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</si>
  <si>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</si>
  <si>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</si>
  <si>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</si>
  <si>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</si>
  <si>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</si>
  <si>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</si>
  <si>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</si>
  <si>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</si>
  <si>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</si>
  <si>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</si>
  <si>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</si>
  <si>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</si>
  <si>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</si>
  <si>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</si>
  <si>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</si>
  <si>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</si>
  <si>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</si>
  <si>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</si>
  <si>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</si>
  <si>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</si>
  <si>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</si>
  <si>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</si>
  <si>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</si>
  <si>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MUNICIPIO DE COLÓN, QRO. (a)</t>
  </si>
  <si>
    <t>Del 1 de Enero al 31 de Diciembre de 2024 (b)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</si>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</sst>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2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2" fontId="7" fillId="0" borderId="4" xfId="0" applyNumberFormat="1" applyFont="1" applyBorder="1" applyAlignment="1">
      <alignment vertical="center" wrapText="1"/>
    </xf>
    <xf numFmtId="172" fontId="7" fillId="0" borderId="2" xfId="0" applyNumberFormat="1" applyFont="1" applyBorder="1" applyAlignment="1">
      <alignment vertical="center" wrapText="1"/>
    </xf>
    <xf numFmtId="172" fontId="8" fillId="0" borderId="5" xfId="0" applyNumberFormat="1" applyFont="1" applyBorder="1" applyAlignment="1">
      <alignment vertical="center" wrapText="1"/>
    </xf>
    <xf numFmtId="172" fontId="8" fillId="0" borderId="2" xfId="0" applyNumberFormat="1" applyFont="1" applyBorder="1" applyAlignment="1">
      <alignment vertical="center" wrapText="1"/>
    </xf>
    <xf numFmtId="172" fontId="7" fillId="0" borderId="5" xfId="0" applyNumberFormat="1" applyFont="1" applyBorder="1" applyAlignment="1">
      <alignment horizontal="left" vertical="center" wrapText="1" indent="5"/>
    </xf>
    <xf numFmtId="172" fontId="7" fillId="0" borderId="5" xfId="0" applyNumberFormat="1" applyFont="1" applyBorder="1" applyAlignment="1">
      <alignment vertical="center" wrapText="1"/>
    </xf>
    <xf numFmtId="172" fontId="7" fillId="3" borderId="2" xfId="0" applyNumberFormat="1" applyFont="1" applyFill="1" applyBorder="1" applyAlignment="1">
      <alignment vertical="center" wrapText="1"/>
    </xf>
    <xf numFmtId="172" fontId="7" fillId="0" borderId="6" xfId="0" applyNumberFormat="1" applyFont="1" applyBorder="1" applyAlignment="1">
      <alignment vertical="center" wrapText="1"/>
    </xf>
    <xf numFmtId="172" fontId="7" fillId="0" borderId="3" xfId="0" applyNumberFormat="1" applyFont="1" applyBorder="1" applyAlignment="1">
      <alignment vertical="center" wrapText="1"/>
    </xf>
    <xf numFmtId="172" fontId="8" fillId="3" borderId="7" xfId="0" applyNumberFormat="1" applyFont="1" applyFill="1" applyBorder="1" applyAlignment="1">
      <alignment vertical="center"/>
    </xf>
    <xf numFmtId="172" fontId="8" fillId="3" borderId="8" xfId="0" applyNumberFormat="1" applyFont="1" applyFill="1" applyBorder="1" applyAlignment="1">
      <alignment horizontal="center" vertical="center" wrapText="1"/>
    </xf>
    <xf numFmtId="172" fontId="8" fillId="0" borderId="6" xfId="0" applyNumberFormat="1" applyFont="1" applyBorder="1" applyAlignment="1">
      <alignment vertical="center" wrapText="1"/>
    </xf>
    <xf numFmtId="172" fontId="8" fillId="0" borderId="3" xfId="0" applyNumberFormat="1" applyFont="1" applyBorder="1" applyAlignment="1">
      <alignment vertical="center" wrapText="1"/>
    </xf>
    <xf numFmtId="172" fontId="7" fillId="0" borderId="0" xfId="0" applyNumberFormat="1" applyFont="1"/>
    <xf numFmtId="172" fontId="8" fillId="3" borderId="9" xfId="0" applyNumberFormat="1" applyFont="1" applyFill="1" applyBorder="1" applyAlignment="1">
      <alignment horizontal="center" vertical="center"/>
    </xf>
    <xf numFmtId="172" fontId="8" fillId="3" borderId="3" xfId="0" applyNumberFormat="1" applyFont="1" applyFill="1" applyBorder="1" applyAlignment="1">
      <alignment horizontal="center" vertical="center"/>
    </xf>
    <xf numFmtId="172" fontId="7" fillId="0" borderId="4" xfId="0" applyNumberFormat="1" applyFont="1" applyBorder="1" applyAlignment="1">
      <alignment vertical="center"/>
    </xf>
    <xf numFmtId="172" fontId="7" fillId="0" borderId="2" xfId="0" applyNumberFormat="1" applyFont="1" applyBorder="1" applyAlignment="1">
      <alignment vertical="center"/>
    </xf>
    <xf numFmtId="172" fontId="8" fillId="0" borderId="5" xfId="0" applyNumberFormat="1" applyFont="1" applyBorder="1" applyAlignment="1">
      <alignment vertical="center"/>
    </xf>
    <xf numFmtId="172" fontId="8" fillId="0" borderId="2" xfId="0" applyNumberFormat="1" applyFont="1" applyBorder="1" applyAlignment="1">
      <alignment vertical="center"/>
    </xf>
    <xf numFmtId="172" fontId="7" fillId="0" borderId="5" xfId="0" applyNumberFormat="1" applyFont="1" applyBorder="1" applyAlignment="1">
      <alignment horizontal="left" vertical="center" indent="5"/>
    </xf>
    <xf numFmtId="172" fontId="7" fillId="0" borderId="5" xfId="0" applyNumberFormat="1" applyFont="1" applyBorder="1" applyAlignment="1">
      <alignment vertical="center"/>
    </xf>
    <xf numFmtId="172" fontId="8" fillId="0" borderId="6" xfId="0" applyNumberFormat="1" applyFont="1" applyBorder="1" applyAlignment="1">
      <alignment vertical="center"/>
    </xf>
    <xf numFmtId="172" fontId="8" fillId="0" borderId="3" xfId="0" applyNumberFormat="1" applyFont="1" applyBorder="1" applyAlignment="1">
      <alignment vertical="center"/>
    </xf>
    <xf numFmtId="172" fontId="7" fillId="0" borderId="5" xfId="0" applyNumberFormat="1" applyFont="1" applyBorder="1" applyAlignment="1">
      <alignment horizontal="justify" vertical="center"/>
    </xf>
    <xf numFmtId="172" fontId="7" fillId="0" borderId="5" xfId="0" applyNumberFormat="1" applyFont="1" applyBorder="1" applyAlignment="1">
      <alignment horizontal="left" vertical="center" indent="1"/>
    </xf>
    <xf numFmtId="172" fontId="7" fillId="4" borderId="2" xfId="0" applyNumberFormat="1" applyFont="1" applyFill="1" applyBorder="1" applyAlignment="1">
      <alignment vertical="center"/>
    </xf>
    <xf numFmtId="172" fontId="8" fillId="0" borderId="5" xfId="0" applyNumberFormat="1" applyFont="1" applyBorder="1" applyAlignment="1">
      <alignment horizontal="left" vertical="center" indent="1"/>
    </xf>
    <xf numFmtId="172" fontId="8" fillId="0" borderId="5" xfId="0" applyNumberFormat="1" applyFont="1" applyBorder="1" applyAlignment="1">
      <alignment horizontal="left" vertical="center" wrapText="1" indent="1"/>
    </xf>
    <xf numFmtId="172" fontId="7" fillId="0" borderId="5" xfId="0" applyNumberFormat="1" applyFont="1" applyBorder="1" applyAlignment="1">
      <alignment horizontal="left" vertical="center" wrapText="1" inden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Protection="1">
      <protection locked="0"/>
    </xf>
    <xf numFmtId="43" fontId="3" fillId="2" borderId="0" xfId="1" applyFont="1" applyFill="1" applyBorder="1"/>
    <xf numFmtId="0" fontId="4" fillId="2" borderId="0" xfId="0" applyFont="1" applyFill="1" applyAlignment="1">
      <alignment horizontal="right" vertical="top"/>
    </xf>
    <xf numFmtId="0" fontId="0" fillId="0" borderId="0" xfId="0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5" fillId="2" borderId="0" xfId="0" applyFont="1" applyFill="1" applyAlignment="1" applyProtection="1">
      <alignment horizontal="center" vertical="top"/>
      <protection locked="0"/>
    </xf>
    <xf numFmtId="0" fontId="0" fillId="0" borderId="16" xfId="0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72" fontId="8" fillId="3" borderId="11" xfId="0" applyNumberFormat="1" applyFont="1" applyFill="1" applyBorder="1" applyAlignment="1">
      <alignment vertical="center"/>
    </xf>
    <xf numFmtId="172" fontId="8" fillId="3" borderId="14" xfId="0" applyNumberFormat="1" applyFont="1" applyFill="1" applyBorder="1" applyAlignment="1">
      <alignment vertical="center"/>
    </xf>
    <xf numFmtId="172" fontId="8" fillId="3" borderId="4" xfId="0" applyNumberFormat="1" applyFont="1" applyFill="1" applyBorder="1" applyAlignment="1">
      <alignment horizontal="center" vertical="center"/>
    </xf>
    <xf numFmtId="172" fontId="8" fillId="3" borderId="6" xfId="0" applyNumberFormat="1" applyFont="1" applyFill="1" applyBorder="1" applyAlignment="1">
      <alignment horizontal="center" vertical="center"/>
    </xf>
    <xf numFmtId="172" fontId="8" fillId="3" borderId="4" xfId="0" applyNumberFormat="1" applyFont="1" applyFill="1" applyBorder="1" applyAlignment="1">
      <alignment horizontal="center" vertical="center" wrapText="1"/>
    </xf>
    <xf numFmtId="172" fontId="8" fillId="3" borderId="6" xfId="0" applyNumberFormat="1" applyFont="1" applyFill="1" applyBorder="1" applyAlignment="1">
      <alignment horizontal="center" vertical="center" wrapText="1"/>
    </xf>
    <xf numFmtId="172" fontId="7" fillId="0" borderId="10" xfId="0" applyNumberFormat="1" applyFont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1647825</xdr:colOff>
      <xdr:row>5</xdr:row>
      <xdr:rowOff>9525</xdr:rowOff>
    </xdr:to>
    <xdr:pic>
      <xdr:nvPicPr>
        <xdr:cNvPr id="1031" name="Imagen 2">
          <a:extLst>
            <a:ext uri="{FF2B5EF4-FFF2-40B4-BE49-F238E27FC236}">
              <a16:creationId xmlns:a16="http://schemas.microsoft.com/office/drawing/2014/main" id="{42E878B6-348B-49E7-2825-498E95C8A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71450"/>
          <a:ext cx="1647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609600</xdr:colOff>
      <xdr:row>1</xdr:row>
      <xdr:rowOff>28575</xdr:rowOff>
    </xdr:from>
    <xdr:to>
      <xdr:col>4</xdr:col>
      <xdr:colOff>1200150</xdr:colOff>
      <xdr:row>4</xdr:row>
      <xdr:rowOff>142875</xdr:rowOff>
    </xdr:to>
    <xdr:pic>
      <xdr:nvPicPr>
        <xdr:cNvPr id="1032" name="Imagen 4" descr="C:\Users\USUARIO\Downloads\IMG_8498.PNG">
          <a:extLst>
            <a:ext uri="{FF2B5EF4-FFF2-40B4-BE49-F238E27FC236}">
              <a16:creationId xmlns:a16="http://schemas.microsoft.com/office/drawing/2014/main" id="{C237A8D3-1B1E-95D4-0255-AF9701C1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00025"/>
          <a:ext cx="1790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747DC-2417-4025-90A9-601E3CB41607}">
  <sheetPr>
    <pageSetUpPr fitToPage="1"/>
  </sheetPr>
  <dimension ref="B1:F94"/>
  <sheetViews>
    <sheetView tabSelected="1" workbookViewId="0">
      <pane ySplit="8" topLeftCell="A9" activePane="bottomLeft" state="frozen"/>
      <selection pane="bottomLeft" activeCell="H75" sqref="H7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54" t="s">
        <v>44</v>
      </c>
      <c r="C2" s="55"/>
      <c r="D2" s="55"/>
      <c r="E2" s="56"/>
    </row>
    <row r="3" spans="2:5" x14ac:dyDescent="0.2">
      <c r="B3" s="57" t="s">
        <v>0</v>
      </c>
      <c r="C3" s="58"/>
      <c r="D3" s="58"/>
      <c r="E3" s="59"/>
    </row>
    <row r="4" spans="2:5" x14ac:dyDescent="0.2">
      <c r="B4" s="57" t="s">
        <v>45</v>
      </c>
      <c r="C4" s="58"/>
      <c r="D4" s="58"/>
      <c r="E4" s="59"/>
    </row>
    <row r="5" spans="2:5" ht="13.5" thickBot="1" x14ac:dyDescent="0.25">
      <c r="B5" s="60" t="s">
        <v>1</v>
      </c>
      <c r="C5" s="61"/>
      <c r="D5" s="61"/>
      <c r="E5" s="62"/>
    </row>
    <row r="6" spans="2:5" ht="13.5" thickBot="1" x14ac:dyDescent="0.25">
      <c r="B6" s="2"/>
      <c r="C6" s="2"/>
      <c r="D6" s="2"/>
      <c r="E6" s="2"/>
    </row>
    <row r="7" spans="2:5" x14ac:dyDescent="0.2">
      <c r="B7" s="63" t="s">
        <v>2</v>
      </c>
      <c r="C7" s="3" t="s">
        <v>3</v>
      </c>
      <c r="D7" s="65" t="s">
        <v>5</v>
      </c>
      <c r="E7" s="3" t="s">
        <v>6</v>
      </c>
    </row>
    <row r="8" spans="2:5" ht="13.5" thickBot="1" x14ac:dyDescent="0.25">
      <c r="B8" s="64"/>
      <c r="C8" s="4" t="s">
        <v>4</v>
      </c>
      <c r="D8" s="66"/>
      <c r="E8" s="4" t="s">
        <v>7</v>
      </c>
    </row>
    <row r="9" spans="2:5" x14ac:dyDescent="0.2">
      <c r="B9" s="7" t="s">
        <v>8</v>
      </c>
      <c r="C9" s="8">
        <f>SUM(C10:C12)</f>
        <v>489663270</v>
      </c>
      <c r="D9" s="8">
        <f>SUM(D10:D12)</f>
        <v>709239559.41999996</v>
      </c>
      <c r="E9" s="8">
        <f>SUM(E10:E12)</f>
        <v>709239559.41999996</v>
      </c>
    </row>
    <row r="10" spans="2:5" x14ac:dyDescent="0.2">
      <c r="B10" s="9" t="s">
        <v>9</v>
      </c>
      <c r="C10" s="6">
        <v>391839093</v>
      </c>
      <c r="D10" s="6">
        <v>585577271.77999997</v>
      </c>
      <c r="E10" s="6">
        <v>585577271.77999997</v>
      </c>
    </row>
    <row r="11" spans="2:5" x14ac:dyDescent="0.2">
      <c r="B11" s="9" t="s">
        <v>10</v>
      </c>
      <c r="C11" s="6">
        <v>99928151</v>
      </c>
      <c r="D11" s="6">
        <v>125240267.88</v>
      </c>
      <c r="E11" s="6">
        <v>125240267.88</v>
      </c>
    </row>
    <row r="12" spans="2:5" x14ac:dyDescent="0.2">
      <c r="B12" s="9" t="s">
        <v>11</v>
      </c>
      <c r="C12" s="6">
        <f>C48</f>
        <v>-2103974</v>
      </c>
      <c r="D12" s="6">
        <f>D48</f>
        <v>-1577980.24</v>
      </c>
      <c r="E12" s="6">
        <f>E48</f>
        <v>-1577980.24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489663270</v>
      </c>
      <c r="D14" s="8">
        <f>SUM(D15:D16)</f>
        <v>797132554.52999997</v>
      </c>
      <c r="E14" s="8">
        <f>SUM(E15:E16)</f>
        <v>789529071.88</v>
      </c>
    </row>
    <row r="15" spans="2:5" x14ac:dyDescent="0.2">
      <c r="B15" s="9" t="s">
        <v>12</v>
      </c>
      <c r="C15" s="6">
        <v>391839093</v>
      </c>
      <c r="D15" s="6">
        <v>653306111.76999998</v>
      </c>
      <c r="E15" s="6">
        <v>648808232.61000001</v>
      </c>
    </row>
    <row r="16" spans="2:5" x14ac:dyDescent="0.2">
      <c r="B16" s="9" t="s">
        <v>13</v>
      </c>
      <c r="C16" s="6">
        <v>97824177</v>
      </c>
      <c r="D16" s="6">
        <v>143826442.75999999</v>
      </c>
      <c r="E16" s="6">
        <v>140720839.27000001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162409779.66999999</v>
      </c>
      <c r="E18" s="8">
        <f>SUM(E19:E20)</f>
        <v>162404054.68000001</v>
      </c>
    </row>
    <row r="19" spans="2:5" x14ac:dyDescent="0.2">
      <c r="B19" s="9" t="s">
        <v>15</v>
      </c>
      <c r="C19" s="11">
        <v>0</v>
      </c>
      <c r="D19" s="6">
        <v>131670002.91</v>
      </c>
      <c r="E19" s="6">
        <v>131664277.92</v>
      </c>
    </row>
    <row r="20" spans="2:5" x14ac:dyDescent="0.2">
      <c r="B20" s="9" t="s">
        <v>16</v>
      </c>
      <c r="C20" s="11">
        <v>0</v>
      </c>
      <c r="D20" s="6">
        <v>30739776.760000002</v>
      </c>
      <c r="E20" s="6">
        <v>30739776.760000002</v>
      </c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0</v>
      </c>
      <c r="D22" s="7">
        <f>D9-D14+D18</f>
        <v>74516784.559999973</v>
      </c>
      <c r="E22" s="7">
        <f>E9-E14+E18</f>
        <v>82114542.219999969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2103974</v>
      </c>
      <c r="D24" s="7">
        <f>D22-D12</f>
        <v>76094764.799999967</v>
      </c>
      <c r="E24" s="7">
        <f>E22-E12</f>
        <v>83692522.459999964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2103974</v>
      </c>
      <c r="D26" s="8">
        <f>D24-D18</f>
        <v>-86315014.87000002</v>
      </c>
      <c r="E26" s="8">
        <f>E24-E18</f>
        <v>-78711532.220000044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53"/>
      <c r="C28" s="53"/>
      <c r="D28" s="53"/>
      <c r="E28" s="53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113520</v>
      </c>
      <c r="D31" s="7">
        <f>SUM(D32:D33)</f>
        <v>35798.31</v>
      </c>
      <c r="E31" s="7">
        <f>SUM(E32:E33)</f>
        <v>35798.31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>
        <v>113520</v>
      </c>
      <c r="D33" s="10">
        <v>35798.31</v>
      </c>
      <c r="E33" s="10">
        <v>35798.31</v>
      </c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2217494</v>
      </c>
      <c r="D35" s="8">
        <f>D26+D31</f>
        <v>-86279216.560000017</v>
      </c>
      <c r="E35" s="8">
        <f>E26+E31</f>
        <v>-78675733.910000041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47" t="s">
        <v>20</v>
      </c>
      <c r="C38" s="51" t="s">
        <v>26</v>
      </c>
      <c r="D38" s="49" t="s">
        <v>5</v>
      </c>
      <c r="E38" s="19" t="s">
        <v>6</v>
      </c>
    </row>
    <row r="39" spans="2:5" ht="13.5" thickBot="1" x14ac:dyDescent="0.25">
      <c r="B39" s="48"/>
      <c r="C39" s="52"/>
      <c r="D39" s="50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>
        <v>0</v>
      </c>
      <c r="D43" s="26">
        <v>0</v>
      </c>
      <c r="E43" s="26">
        <v>0</v>
      </c>
    </row>
    <row r="44" spans="2:5" x14ac:dyDescent="0.2">
      <c r="B44" s="23" t="s">
        <v>30</v>
      </c>
      <c r="C44" s="24">
        <f>SUM(C45:C46)</f>
        <v>2103974</v>
      </c>
      <c r="D44" s="24">
        <f>SUM(D45:D46)</f>
        <v>1577980.24</v>
      </c>
      <c r="E44" s="24">
        <f>SUM(E45:E46)</f>
        <v>1577980.24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>
        <v>2103974</v>
      </c>
      <c r="D46" s="26">
        <v>1577980.24</v>
      </c>
      <c r="E46" s="26">
        <v>1577980.24</v>
      </c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-2103974</v>
      </c>
      <c r="D48" s="23">
        <f>D41-D44</f>
        <v>-1577980.24</v>
      </c>
      <c r="E48" s="23">
        <f>E41-E44</f>
        <v>-1577980.24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47" t="s">
        <v>20</v>
      </c>
      <c r="C51" s="19" t="s">
        <v>3</v>
      </c>
      <c r="D51" s="49" t="s">
        <v>5</v>
      </c>
      <c r="E51" s="19" t="s">
        <v>6</v>
      </c>
    </row>
    <row r="52" spans="2:5" ht="13.5" thickBot="1" x14ac:dyDescent="0.25">
      <c r="B52" s="48"/>
      <c r="C52" s="20" t="s">
        <v>21</v>
      </c>
      <c r="D52" s="50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391839093</v>
      </c>
      <c r="D54" s="26">
        <f>D10</f>
        <v>585577271.77999997</v>
      </c>
      <c r="E54" s="26">
        <f>E10</f>
        <v>585577271.77999997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391839093</v>
      </c>
      <c r="D60" s="22">
        <f>D15</f>
        <v>653306111.76999998</v>
      </c>
      <c r="E60" s="22">
        <f>E15</f>
        <v>648808232.61000001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131670002.91</v>
      </c>
      <c r="E62" s="22">
        <f>E19</f>
        <v>131664277.92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0</v>
      </c>
      <c r="D64" s="23">
        <f>D54+D56-D60+D62</f>
        <v>63941162.919999987</v>
      </c>
      <c r="E64" s="23">
        <f>E54+E56-E60+E62</f>
        <v>68433317.089999959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0</v>
      </c>
      <c r="D66" s="23">
        <f>D64-D56</f>
        <v>63941162.919999987</v>
      </c>
      <c r="E66" s="23">
        <f>E64-E56</f>
        <v>68433317.089999959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47" t="s">
        <v>20</v>
      </c>
      <c r="C69" s="51" t="s">
        <v>26</v>
      </c>
      <c r="D69" s="49" t="s">
        <v>5</v>
      </c>
      <c r="E69" s="19" t="s">
        <v>6</v>
      </c>
    </row>
    <row r="70" spans="2:5" ht="13.5" thickBot="1" x14ac:dyDescent="0.25">
      <c r="B70" s="48"/>
      <c r="C70" s="52"/>
      <c r="D70" s="50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99928151</v>
      </c>
      <c r="D72" s="26">
        <f>D11</f>
        <v>125240267.88</v>
      </c>
      <c r="E72" s="26">
        <f>E11</f>
        <v>125240267.88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-2103974</v>
      </c>
      <c r="D74" s="26">
        <f>D75-D76</f>
        <v>-1577980.24</v>
      </c>
      <c r="E74" s="26">
        <f>E75-E76</f>
        <v>-1577980.24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2103974</v>
      </c>
      <c r="D76" s="26">
        <f>D46</f>
        <v>1577980.24</v>
      </c>
      <c r="E76" s="26">
        <f>E46</f>
        <v>1577980.24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97824177</v>
      </c>
      <c r="D78" s="22">
        <f>D16</f>
        <v>143826442.75999999</v>
      </c>
      <c r="E78" s="22">
        <f>E16</f>
        <v>140720839.27000001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30739776.760000002</v>
      </c>
      <c r="E80" s="22">
        <f>E20</f>
        <v>30739776.760000002</v>
      </c>
    </row>
    <row r="81" spans="2:6" x14ac:dyDescent="0.2">
      <c r="B81" s="30"/>
      <c r="C81" s="22"/>
      <c r="D81" s="22"/>
      <c r="E81" s="22"/>
    </row>
    <row r="82" spans="2:6" x14ac:dyDescent="0.2">
      <c r="B82" s="32" t="s">
        <v>40</v>
      </c>
      <c r="C82" s="24">
        <f>C72+C74-C78+C80</f>
        <v>0</v>
      </c>
      <c r="D82" s="23">
        <f>D72+D74-D78+D80</f>
        <v>10575621.640000012</v>
      </c>
      <c r="E82" s="23">
        <f>E72+E74-E78+E80</f>
        <v>13681225.129999992</v>
      </c>
    </row>
    <row r="83" spans="2:6" x14ac:dyDescent="0.2">
      <c r="B83" s="32"/>
      <c r="C83" s="24"/>
      <c r="D83" s="23"/>
      <c r="E83" s="23"/>
    </row>
    <row r="84" spans="2:6" ht="25.5" x14ac:dyDescent="0.2">
      <c r="B84" s="33" t="s">
        <v>41</v>
      </c>
      <c r="C84" s="24">
        <f>C82-C74</f>
        <v>2103974</v>
      </c>
      <c r="D84" s="23">
        <f>D82-D74</f>
        <v>12153601.880000012</v>
      </c>
      <c r="E84" s="23">
        <f>E82-E74</f>
        <v>15259205.369999992</v>
      </c>
    </row>
    <row r="85" spans="2:6" ht="13.5" thickBot="1" x14ac:dyDescent="0.25">
      <c r="B85" s="27"/>
      <c r="C85" s="28"/>
      <c r="D85" s="27"/>
      <c r="E85" s="27"/>
    </row>
    <row r="90" spans="2:6" ht="15" x14ac:dyDescent="0.25">
      <c r="B90" s="35"/>
      <c r="C90" s="36"/>
      <c r="D90" s="37"/>
      <c r="E90" s="38"/>
      <c r="F90"/>
    </row>
    <row r="91" spans="2:6" x14ac:dyDescent="0.2">
      <c r="B91" s="35"/>
      <c r="C91" s="39"/>
      <c r="D91" s="43"/>
      <c r="E91" s="43"/>
      <c r="F91" s="43"/>
    </row>
    <row r="92" spans="2:6" ht="15" x14ac:dyDescent="0.25">
      <c r="B92" s="40"/>
      <c r="C92"/>
      <c r="D92" s="44"/>
      <c r="E92" s="44"/>
      <c r="F92"/>
    </row>
    <row r="93" spans="2:6" ht="15" x14ac:dyDescent="0.25">
      <c r="B93" s="41" t="s">
        <v>46</v>
      </c>
      <c r="C93"/>
      <c r="D93" s="45" t="s">
        <v>47</v>
      </c>
      <c r="E93" s="45"/>
      <c r="F93" s="45"/>
    </row>
    <row r="94" spans="2:6" ht="15" customHeight="1" x14ac:dyDescent="0.25">
      <c r="B94" s="42" t="s">
        <v>48</v>
      </c>
      <c r="C94"/>
      <c r="D94" s="46" t="s">
        <v>49</v>
      </c>
      <c r="E94" s="46"/>
      <c r="F94" s="46"/>
    </row>
  </sheetData>
  <mergeCells count="19">
    <mergeCell ref="B28:E28"/>
    <mergeCell ref="B2:E2"/>
    <mergeCell ref="B3:E3"/>
    <mergeCell ref="B4:E4"/>
    <mergeCell ref="B5:E5"/>
    <mergeCell ref="B7:B8"/>
    <mergeCell ref="D7:D8"/>
    <mergeCell ref="B38:B39"/>
    <mergeCell ref="C38:C39"/>
    <mergeCell ref="D38:D39"/>
    <mergeCell ref="B69:B70"/>
    <mergeCell ref="C69:C70"/>
    <mergeCell ref="D69:D70"/>
    <mergeCell ref="D91:F91"/>
    <mergeCell ref="D92:E92"/>
    <mergeCell ref="D93:F93"/>
    <mergeCell ref="D94:F94"/>
    <mergeCell ref="B51:B52"/>
    <mergeCell ref="D51:D52"/>
  </mergeCells>
  <pageMargins left="0.7" right="0.7" top="0.75" bottom="0.75" header="0.3" footer="0.3"/>
  <pageSetup scale="63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2025-02-25T18:15:03Z</cp:lastPrinted>
  <dcterms:created xsi:type="dcterms:W3CDTF">2016-10-11T20:00:09Z</dcterms:created>
  <dcterms:modified xsi:type="dcterms:W3CDTF">2025-02-25T18:19:08Z</dcterms:modified>
</cp:coreProperties>
</file>